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975422B40E534047BDAE843EABF67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57900" y="7689850"/>
          <a:ext cx="4216400" cy="2978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81B835617974845A7FA0B520FBF1213" descr="6fd79baf8c03a119a2c7f65be1eb5cb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57900" y="2711450"/>
          <a:ext cx="2032000" cy="1134745"/>
        </a:xfrm>
        <a:prstGeom prst="rect">
          <a:avLst/>
        </a:prstGeom>
      </xdr:spPr>
    </xdr:pic>
  </etc:cellImage>
  <etc:cellImage>
    <xdr:pic>
      <xdr:nvPicPr>
        <xdr:cNvPr id="5" name="ID_C8504828E6134059901DCE03C3530CB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57900" y="4489450"/>
          <a:ext cx="1250950" cy="680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26B4A45E21F47D6B92DC543AA83F5A6"/>
        <xdr:cNvPicPr>
          <a:picLocks noChangeAspect="1"/>
        </xdr:cNvPicPr>
      </xdr:nvPicPr>
      <xdr:blipFill>
        <a:blip r:embed="rId4"/>
        <a:srcRect t="35861" b="18663"/>
        <a:stretch>
          <a:fillRect/>
        </a:stretch>
      </xdr:blipFill>
      <xdr:spPr>
        <a:xfrm>
          <a:off x="6781800" y="9645650"/>
          <a:ext cx="5563235" cy="3372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CC9AE1578C1454E9D078913661633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81800" y="11423650"/>
          <a:ext cx="12192000" cy="6864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<sst xmlns="http://schemas.openxmlformats.org/spreadsheetml/2006/main" count="30" uniqueCount="26">
  <si>
    <t>体育器材需求明细表</t>
  </si>
  <si>
    <t>序号</t>
  </si>
  <si>
    <t>产品名称</t>
  </si>
  <si>
    <t>技术参数</t>
  </si>
  <si>
    <t>数量</t>
  </si>
  <si>
    <t>单位</t>
  </si>
  <si>
    <t>限价</t>
  </si>
  <si>
    <t>单价</t>
  </si>
  <si>
    <t>金额</t>
  </si>
  <si>
    <t>参考图片（仅供参考）</t>
  </si>
  <si>
    <t>室外肋木</t>
  </si>
  <si>
    <t>1.整体为钢制焊接结构，立柱、横梁、横杆采用国标 Q235B 钢管，立柱钢管为40*80mm,壁厚≥2.5mm。
2.外形尺寸：长×宽×高≥2000×365×2640mm，埋地深度≥510mm，埋地部分做沥青防腐处理，采用C25混凝土基础固定安装，不得直埋入土。
3.表面处理：整体抛丸除锈+静电喷塑，涂层厚度≥80μm，色泽均匀，无流挂、剥落。
4.横杆间距均匀，表面防滑处理，所有焊接处打磨光滑，无尖角、毛刺。
5.符合GB 19272-2024《室外健身器材的安全通用要求》。</t>
  </si>
  <si>
    <t>个</t>
  </si>
  <si>
    <t>无</t>
  </si>
  <si>
    <t>领奖台</t>
  </si>
  <si>
    <t xml:space="preserve">结构组成：钢制结构，3组独立台阶（可拼接 / 单独摆放）
尺寸规格：单组长 120cm、宽60cm，三组高度分别为 25cm（季军）/35cm（亚军）/45cm（冠军），拼接后总长 360cm
材质要求：框架采用 Q235B 角铁（30×30mm），台面为防滑钢板（厚度≥2.5mm），表面抛丸 +静电喷塑，冠军红色、亚军黄色、季军蓝色。
</t>
  </si>
  <si>
    <t>套</t>
  </si>
  <si>
    <t>室外乒乓球桌</t>
  </si>
  <si>
    <t>1.整体规格：2740×1525×760mm（国际标准尺寸）
2.台面采用SMC 户外专用板材，高温模压成型，防晒、防雨、不变形。
3.面板厚度≥5mm，背面加强筋结构，翻边高度≥50mm，整体强度高。台面任意点弹性应为220-250mm，平面度误差≤3mm。
4.支架采用不低于φ60mm 主立柱 +φ32mm 辅助支撑，钢管壁厚≥2.0mm，彩虹拱形结构，彩虹结构需为整体弯曲成型，不得采用拼接或分段焊接。
5.球网为金属网架，防锈耐用，安装牢固。
6.所有金属件抛丸+静电喷塑，户外耐候性强。涂层厚度≥80μm，无红锈、无起泡、无剥落
7.符合GB 19272-2024《室外健身器材的安全通用要求》。</t>
  </si>
  <si>
    <t>田径终点裁判台</t>
  </si>
  <si>
    <t>1.结构形式：伸缩移动式阶梯裁判台，展开为阶梯式看台，收拢可存放。
2.展开尺寸：长≥3000mm，宽≥1750mm，高≥1500mm，总座位≥15 座，阶梯层数5 层，保证视线无遮挡。
3.收缩尺寸：长1700mm±200mm，宽≥1750mm，高≥1500mm，
4.主要材质要求： 
底盘:使用规格为4*6cm、厚度≥2.5mm优质方管；
阶梯:使用规格为4*4cm、厚度≥3.0mm优质角铁；
扶手：使用直径为32mm、厚度≥3.0mm优质圆管
台阶面:使用厚度为3.0mm的优质防滑花纹板
座凳:使用优质硬质橡塑凳面，表面平整光滑
5.四周设安全防护栏，保障使用安全。
6. 底部配万向轮+刹车装置，需要移动方便、停靠稳固。
7. 整体抛丸或喷砂除锈+静电喷涂，涂层厚度≥80μm，防锈耐候。
9. 单座承重≥150kg。</t>
  </si>
  <si>
    <t>跳高包（含防护棚及底架）</t>
  </si>
  <si>
    <t>跳高海绵包：
1.整体尺寸：长6m×宽4m×高0.7m，符合田径训练/比赛标准；
2.面料材质：PVC防滑复合面料（厚≥0.8mm），防水耐磨、不易褪色破损；
3.内填材质：高密度海绵（密度≥30kg/m³），无异味、不塌陷，缓冲回弹达标；
4.结构组成：分层海绵设计，覆盖层厚10cm（粘扣/魔术贴连接）；
5.配套防雨罩，适配海绵包尺寸，便于户外存放。</t>
  </si>
  <si>
    <t>防护棚：
1.整体结构形式：模块化可移动箱式防护棚，带滚轮可整体移动，由2个独立单元拼接组成，拼接后总尺寸 6.4m×4.4m×1.5m（±0.1m），完全覆盖海绵包；
2.底部安装高强度万向滚轮（每单元≥4 个，总滚轮≥8个），带刹车装置；
3.主体框架采用Q235优质钢材，内框架方管4×2cm（厚度 2.0mm），结构稳固抗冲击。箱体面板采用厚度不低于0.6mm优质彩钢瓦（或防腐板材），表面蓝色喷塑/烤漆，防水防晒、耐腐蚀、不易褪色。面板与框架、面板拼接处全部采用抽芯铆钉（拉铆钉）固定，无漏铆、虚铆，铆钉铆接后表面平整，无松动、凸起，铆钉孔做密封处理，防止雨水渗入，避免内部锈蚀；
4.工艺：①所有接缝镶嵌铝边条密封，无漏风漏雨；②顶部做弧形/斜坡排水设计，排水顺畅无积水；③焊接牢固，焊缝均匀光滑，无虚焊、漏焊、夹渣；④箱体边角做圆弧打磨处理，无尖锐毛刺，保障使用安全
5.箱体侧面设金属把手+锁具，开合顺畅、密封严实；
6.箱体顶部均匀承重≥50kg/㎡，可承受雨雪、风力等外力，无变形、无倾倒风险。</t>
  </si>
  <si>
    <t>跳高包底架：
1.外形尺寸：长5.8×宽3.8×高0.1m：
2.结构形式：模块化拼装式，由多块（如4块或6块）底架通过螺栓连接组装成整体；
3.4×4cm镀锌方管，厚度不低于2mm，焊缝均匀、光滑，无虚焊、漏焊、夹渣、气孔；
4.横梁/立柱间距合理，底部防滑脚垫，额定承重≥500kg，可承受落地冲击力，无变形晃动。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</si>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</sst>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8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9">
      <alignment vertical="center"/>
    </xf>
    <xf numFmtId="0" fontId="8" fillId="0" borderId="9">
      <alignment vertical="center"/>
    </xf>
    <xf numFmtId="0" fontId="9" fillId="0" borderId="10">
      <alignment vertical="center"/>
    </xf>
    <xf numFmtId="0" fontId="9" fillId="0" borderId="0">
      <alignment vertical="center"/>
    </xf>
    <xf numFmtId="0" fontId="10" fillId="3" borderId="11">
      <alignment vertical="center"/>
    </xf>
    <xf numFmtId="0" fontId="11" fillId="4" borderId="12">
      <alignment vertical="center"/>
    </xf>
    <xf numFmtId="0" fontId="12" fillId="4" borderId="11">
      <alignment vertical="center"/>
    </xf>
    <xf numFmtId="0" fontId="13" fillId="5" borderId="13">
      <alignment vertical="center"/>
    </xf>
    <xf numFmtId="0" fontId="14" fillId="0" borderId="14">
      <alignment vertical="center"/>
    </xf>
    <xf numFmtId="0" fontId="15" fillId="0" borderId="15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145" zoomScaleNormal="145" topLeftCell="A6" workbookViewId="0">
      <selection activeCell="H7" sqref="H7:H9"/>
    </sheetView>
  </sheetViews>
  <sheetFormatPr defaultColWidth="9" defaultRowHeight="14"/>
  <cols>
    <col min="3" max="3" width="83.5272727272727" customWidth="1"/>
    <col min="4" max="5" width="5.54545454545455" customWidth="1"/>
    <col min="9" max="9" width="32.0909090909091" style="1" customWidth="1"/>
  </cols>
  <sheetData>
    <row r="1" ht="17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98" spans="1:9">
      <c r="A3" s="3">
        <v>1</v>
      </c>
      <c r="B3" s="4" t="s">
        <v>10</v>
      </c>
      <c r="C3" s="5" t="s">
        <v>11</v>
      </c>
      <c r="D3" s="3">
        <v>8</v>
      </c>
      <c r="E3" s="3" t="s">
        <v>12</v>
      </c>
      <c r="F3" s="3">
        <v>3500</v>
      </c>
      <c r="G3" s="3"/>
      <c r="H3" s="3"/>
      <c r="I3" s="3" t="s">
        <v>13</v>
      </c>
    </row>
    <row r="4" ht="90.85" spans="1:9">
      <c r="A4" s="3">
        <v>2</v>
      </c>
      <c r="B4" s="4" t="s">
        <v>14</v>
      </c>
      <c r="C4" s="5" t="s">
        <v>15</v>
      </c>
      <c r="D4" s="3">
        <v>1</v>
      </c>
      <c r="E4" s="3" t="s">
        <v>16</v>
      </c>
      <c r="F4" s="3">
        <v>2500</v>
      </c>
      <c r="G4" s="3"/>
      <c r="H4" s="3"/>
      <c r="I4" s="3" t="str">
        <f>_xlfn.DISPIMG("ID_D81B835617974845A7FA0B520FBF1213",1)</f>
        <v>=DISPIMG("ID_D81B835617974845A7FA0B520FBF1213",1)</v>
      </c>
    </row>
    <row r="5" ht="126" spans="1:9">
      <c r="A5" s="3">
        <v>3</v>
      </c>
      <c r="B5" s="4" t="s">
        <v>17</v>
      </c>
      <c r="C5" s="5" t="s">
        <v>18</v>
      </c>
      <c r="D5" s="3">
        <v>6</v>
      </c>
      <c r="E5" s="3" t="s">
        <v>12</v>
      </c>
      <c r="F5" s="3">
        <v>2500</v>
      </c>
      <c r="G5" s="3"/>
      <c r="H5" s="3"/>
      <c r="I5" s="3" t="str">
        <f>_xlfn.DISPIMG("ID_C8504828E6134059901DCE03C3530CBF",1)</f>
        <v>=DISPIMG("ID_C8504828E6134059901DCE03C3530CBF",1)</v>
      </c>
    </row>
    <row r="6" ht="196" spans="1:9">
      <c r="A6" s="3">
        <v>4</v>
      </c>
      <c r="B6" s="4" t="s">
        <v>19</v>
      </c>
      <c r="C6" s="5" t="s">
        <v>20</v>
      </c>
      <c r="D6" s="3">
        <v>1</v>
      </c>
      <c r="E6" s="3" t="s">
        <v>16</v>
      </c>
      <c r="F6" s="3">
        <v>10000</v>
      </c>
      <c r="G6" s="3"/>
      <c r="H6" s="3"/>
      <c r="I6" s="3" t="str">
        <f>_xlfn.DISPIMG("ID_975422B40E534047BDAE843EABF67770",1)</f>
        <v>=DISPIMG("ID_975422B40E534047BDAE843EABF67770",1)</v>
      </c>
    </row>
    <row r="7" ht="107.55" spans="1:9">
      <c r="A7" s="3">
        <v>5</v>
      </c>
      <c r="B7" s="4" t="s">
        <v>21</v>
      </c>
      <c r="C7" s="5" t="s">
        <v>22</v>
      </c>
      <c r="D7" s="3">
        <v>1</v>
      </c>
      <c r="E7" s="3" t="s">
        <v>16</v>
      </c>
      <c r="F7" s="3">
        <v>28000</v>
      </c>
      <c r="G7" s="6"/>
      <c r="H7" s="7"/>
      <c r="I7" s="3" t="str">
        <f>_xlfn.DISPIMG("ID_826B4A45E21F47D6B92DC543AA83F5A6",1)</f>
        <v>=DISPIMG("ID_826B4A45E21F47D6B92DC543AA83F5A6",1)</v>
      </c>
    </row>
    <row r="8" ht="196" spans="1:9">
      <c r="A8" s="3"/>
      <c r="B8" s="4"/>
      <c r="C8" s="5" t="s">
        <v>23</v>
      </c>
      <c r="D8" s="3"/>
      <c r="E8" s="3"/>
      <c r="F8" s="3"/>
      <c r="G8" s="8"/>
      <c r="H8" s="9"/>
      <c r="I8" s="3" t="str">
        <f>_xlfn.DISPIMG("ID_ACC9AE1578C1454E9D078913661633C5",1)</f>
        <v>=DISPIMG("ID_ACC9AE1578C1454E9D078913661633C5",1)</v>
      </c>
    </row>
    <row r="9" ht="70" spans="1:9">
      <c r="A9" s="3"/>
      <c r="B9" s="4"/>
      <c r="C9" s="5" t="s">
        <v>24</v>
      </c>
      <c r="D9" s="3"/>
      <c r="E9" s="3"/>
      <c r="F9" s="3"/>
      <c r="G9" s="10"/>
      <c r="H9" s="11"/>
      <c r="I9" s="3" t="s">
        <v>13</v>
      </c>
    </row>
    <row r="10" spans="1:9">
      <c r="A10" s="12" t="s">
        <v>25</v>
      </c>
      <c r="B10" s="13"/>
      <c r="C10" s="13"/>
      <c r="D10" s="13"/>
      <c r="E10" s="13"/>
      <c r="F10" s="14"/>
      <c r="G10" s="14"/>
      <c r="H10" s="3">
        <f>SUM(H3:H6)</f>
        <v>0</v>
      </c>
      <c r="I10" s="3"/>
    </row>
  </sheetData>
  <mergeCells count="9">
    <mergeCell ref="A1:I1"/>
    <mergeCell ref="A10:F10"/>
    <mergeCell ref="A7:A9"/>
    <mergeCell ref="B7:B9"/>
    <mergeCell ref="D7:D9"/>
    <mergeCell ref="E7:E9"/>
    <mergeCell ref="F7:F9"/>
    <mergeCell ref="G7:G9"/>
    <mergeCell ref="H7: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袁学伟</cp:lastModifiedBy>
  <dcterms:created xsi:type="dcterms:W3CDTF">2023-05-12T11:15:00Z</dcterms:created>
  <dcterms:modified xsi:type="dcterms:W3CDTF">2026-04-08T03:04:44Z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79C6163E2EB04B12A9D02F5A0CDC38BD_13</vt:lpwstr>
  </property>
  <property fmtid="{D5CDD505-2E9C-101B-9397-08002B2CF9AE}" pid="4" name="CalculationRule">
    <vt:i4>0</vt:i4>
  </property>
</Properties>
</file>